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Instructions" sheetId="4" r:id="rId1"/>
    <sheet name="Results" sheetId="1" r:id="rId2"/>
    <sheet name="Calculations" sheetId="2" r:id="rId3"/>
    <sheet name="Inputs" sheetId="3" r:id="rId4"/>
  </sheets>
  <definedNames>
    <definedName name="Assets">Inputs!$A$2:$A$4</definedName>
    <definedName name="Correlations">Inputs!$C$2:$E$4</definedName>
    <definedName name="CovarMatrix">Calculations!$B$2:$D$4</definedName>
    <definedName name="PortSD">Results!$C$5</definedName>
    <definedName name="PortVar">Results!$D$5</definedName>
    <definedName name="PortWeight">Results!$B$5</definedName>
    <definedName name="solver_adj" localSheetId="1" hidden="1">Results!$B$2:$B$4</definedName>
    <definedName name="solver_cvg" localSheetId="1" hidden="1">0.0001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Results!$D$2:$D$3</definedName>
    <definedName name="solver_lhs2" localSheetId="1" hidden="1">Results!$B$5</definedName>
    <definedName name="solver_lhs3" localSheetId="1" hidden="1">Results!$B$2:$B$4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1" hidden="1">2147483647</definedName>
    <definedName name="solver_num" localSheetId="0" hidden="1">0</definedName>
    <definedName name="solver_num" localSheetId="1" hidden="1">3</definedName>
    <definedName name="solver_nwt" localSheetId="1" hidden="1">1</definedName>
    <definedName name="solver_opt" localSheetId="0" hidden="1">Instructions!$B$7</definedName>
    <definedName name="solver_opt" localSheetId="1" hidden="1">Results!$D$5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el2" localSheetId="1" hidden="1">2</definedName>
    <definedName name="solver_rel3" localSheetId="1" hidden="1">3</definedName>
    <definedName name="solver_rhs1" localSheetId="1" hidden="1">Results!$D$4</definedName>
    <definedName name="solver_rhs2" localSheetId="1" hidden="1">1</definedName>
    <definedName name="solver_rhs3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0" hidden="1">1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Vols">Inputs!$B$2:$B$4</definedName>
    <definedName name="Weights">Results!$B$2:$B$4</definedName>
  </definedNames>
  <calcPr calcId="145621"/>
</workbook>
</file>

<file path=xl/calcChain.xml><?xml version="1.0" encoding="utf-8"?>
<calcChain xmlns="http://schemas.openxmlformats.org/spreadsheetml/2006/main">
  <c r="B4" i="1" l="1"/>
  <c r="B3" i="1"/>
  <c r="B5" i="1" s="1"/>
  <c r="B2" i="1"/>
  <c r="A2" i="2" a="1"/>
  <c r="A2" i="2" s="1"/>
  <c r="B2" i="2" a="1"/>
  <c r="B2" i="2" s="1"/>
  <c r="C2" i="1" a="1"/>
  <c r="C3" i="1" s="1"/>
  <c r="C2" i="1"/>
  <c r="A2" i="1" a="1"/>
  <c r="A2" i="1" s="1"/>
  <c r="E3" i="3" a="1"/>
  <c r="E3" i="3"/>
  <c r="D2" i="3" a="1"/>
  <c r="D2" i="3" s="1"/>
  <c r="A4" i="2" l="1"/>
  <c r="A3" i="2"/>
  <c r="D2" i="1" a="1"/>
  <c r="D2" i="1" s="1"/>
  <c r="C4" i="2"/>
  <c r="B3" i="2"/>
  <c r="D3" i="2"/>
  <c r="C2" i="2"/>
  <c r="B4" i="2"/>
  <c r="D2" i="2"/>
  <c r="D4" i="2"/>
  <c r="C3" i="2"/>
  <c r="C4" i="1"/>
  <c r="A4" i="1"/>
  <c r="A3" i="1"/>
  <c r="E2" i="3"/>
  <c r="D3" i="1" l="1"/>
  <c r="D4" i="1"/>
  <c r="D5" i="1" l="1"/>
  <c r="C5" i="1" s="1"/>
  <c r="E5" i="1" l="1"/>
  <c r="E3" i="1"/>
  <c r="E4" i="1"/>
  <c r="E2" i="1"/>
</calcChain>
</file>

<file path=xl/sharedStrings.xml><?xml version="1.0" encoding="utf-8"?>
<sst xmlns="http://schemas.openxmlformats.org/spreadsheetml/2006/main" count="24" uniqueCount="22">
  <si>
    <t>Asset</t>
  </si>
  <si>
    <t>Vol (SD)</t>
  </si>
  <si>
    <t>Correlations</t>
  </si>
  <si>
    <t>Commodities</t>
  </si>
  <si>
    <t>Covariance</t>
  </si>
  <si>
    <t>Portfolio</t>
  </si>
  <si>
    <t>Volatility</t>
  </si>
  <si>
    <t>Contribution to Portfolio Risk</t>
  </si>
  <si>
    <t>Portfolio Weight</t>
  </si>
  <si>
    <t>Risk Weight</t>
  </si>
  <si>
    <t>This workbook is intended to illustrate how to find a Risk Parity allocation using Excel Solver. It is not intended as investment advice.</t>
  </si>
  <si>
    <t>1. Make sure you have enabled Excel's Solver.</t>
  </si>
  <si>
    <t>2. This workbook uses Excels Named Range features. If you're not familiar with it, look it up in your Excel Help or Google it.</t>
  </si>
  <si>
    <t>3. The Solver objective is to minimize the portfolio variance</t>
  </si>
  <si>
    <t>4. …by changing the Portfolio Weights…</t>
  </si>
  <si>
    <t>5. …subject to the weights adding to 1, being greater than zero, and…</t>
  </si>
  <si>
    <t>6. …their contributions to portfolio risk being equal. This is the risk parity condition.</t>
  </si>
  <si>
    <t>PortfolioWizards.com</t>
  </si>
  <si>
    <t>8. Change the weights on the Results sheet to see how different asset weights change the risk contribution.</t>
  </si>
  <si>
    <t>7. Data in Bold Blue font may be edited. Change the asset names, volatilities, and lower triangle of correlations on the Inputs sheet.</t>
  </si>
  <si>
    <t>Global Stocks</t>
  </si>
  <si>
    <t>Global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</si>
</sst>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9" fontId="1" fillId="2" borderId="2" xfId="1" applyFont="1" applyFill="1" applyBorder="1" applyAlignment="1">
      <alignment horizontal="center"/>
    </xf>
    <xf numFmtId="9" fontId="1" fillId="2" borderId="3" xfId="1" applyFont="1" applyFill="1" applyBorder="1" applyAlignment="1">
      <alignment horizontal="center"/>
    </xf>
    <xf numFmtId="166" fontId="1" fillId="3" borderId="2" xfId="1" applyNumberFormat="1" applyFont="1" applyFill="1" applyBorder="1" applyAlignment="1">
      <alignment horizontal="center"/>
    </xf>
    <xf numFmtId="166" fontId="1" fillId="3" borderId="3" xfId="1" applyNumberFormat="1" applyFont="1" applyFill="1" applyBorder="1" applyAlignment="1">
      <alignment horizontal="center"/>
    </xf>
    <xf numFmtId="9" fontId="1" fillId="4" borderId="2" xfId="1" applyFont="1" applyFill="1" applyBorder="1" applyAlignment="1">
      <alignment horizontal="center"/>
    </xf>
    <xf numFmtId="9" fontId="1" fillId="4" borderId="3" xfId="1" applyFont="1" applyFill="1" applyBorder="1" applyAlignment="1">
      <alignment horizontal="center"/>
    </xf>
    <xf numFmtId="9" fontId="1" fillId="0" borderId="5" xfId="1" applyFont="1" applyBorder="1" applyAlignment="1">
      <alignment horizontal="center"/>
    </xf>
    <xf numFmtId="9" fontId="1" fillId="4" borderId="5" xfId="1" applyFon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9" fontId="1" fillId="2" borderId="5" xfId="1" applyFont="1" applyFill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7" xfId="1" applyFont="1" applyBorder="1" applyAlignment="1">
      <alignment horizontal="center"/>
    </xf>
    <xf numFmtId="2" fontId="2" fillId="5" borderId="2" xfId="0" applyNumberFormat="1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2" fontId="2" fillId="5" borderId="7" xfId="0" applyNumberFormat="1" applyFont="1" applyFill="1" applyBorder="1"/>
    <xf numFmtId="2" fontId="2" fillId="5" borderId="8" xfId="0" applyNumberFormat="1" applyFont="1" applyFill="1" applyBorder="1"/>
    <xf numFmtId="2" fontId="2" fillId="5" borderId="9" xfId="0" applyNumberFormat="1" applyFont="1" applyFill="1" applyBorder="1"/>
    <xf numFmtId="2" fontId="3" fillId="5" borderId="6" xfId="0" applyNumberFormat="1" applyFont="1" applyFill="1" applyBorder="1"/>
    <xf numFmtId="2" fontId="3" fillId="5" borderId="10" xfId="0" applyNumberFormat="1" applyFont="1" applyFill="1" applyBorder="1"/>
    <xf numFmtId="2" fontId="3" fillId="5" borderId="11" xfId="0" applyNumberFormat="1" applyFont="1" applyFill="1" applyBorder="1"/>
    <xf numFmtId="2" fontId="3" fillId="5" borderId="0" xfId="0" applyNumberFormat="1" applyFont="1" applyFill="1" applyBorder="1"/>
    <xf numFmtId="2" fontId="3" fillId="5" borderId="12" xfId="0" applyNumberFormat="1" applyFont="1" applyFill="1" applyBorder="1"/>
    <xf numFmtId="2" fontId="3" fillId="5" borderId="13" xfId="0" applyNumberFormat="1" applyFont="1" applyFill="1" applyBorder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28230236357E-2"/>
          <c:y val="4.7379711936388867E-2"/>
          <c:w val="0.81964763779527572"/>
          <c:h val="0.67258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Results!$B$1</c:f>
              <c:strCache>
                <c:ptCount val="1"/>
                <c:pt idx="0">
                  <c:v>Portfolio Weight</c:v>
                </c:pt>
              </c:strCache>
            </c:strRef>
          </c:tx>
          <c:invertIfNegative val="0"/>
          <c:cat>
            <c:strRef>
              <c:f>Results!$A$2:$A$4</c:f>
              <c:strCache>
                <c:ptCount val="3"/>
                <c:pt idx="0">
                  <c:v>Global Stocks</c:v>
                </c:pt>
                <c:pt idx="1">
                  <c:v>Global Bonds</c:v>
                </c:pt>
                <c:pt idx="2">
                  <c:v>Commodities</c:v>
                </c:pt>
              </c:strCache>
            </c:strRef>
          </c:cat>
          <c:val>
            <c:numRef>
              <c:f>Results!$B$2:$B$4</c:f>
              <c:numCache>
                <c:formatCode>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</c:ser>
        <c:ser>
          <c:idx val="2"/>
          <c:order val="1"/>
          <c:tx>
            <c:strRef>
              <c:f>Results!$E$1</c:f>
              <c:strCache>
                <c:ptCount val="1"/>
                <c:pt idx="0">
                  <c:v>Risk Weight</c:v>
                </c:pt>
              </c:strCache>
            </c:strRef>
          </c:tx>
          <c:invertIfNegative val="0"/>
          <c:cat>
            <c:strRef>
              <c:f>Results!$A$2:$A$4</c:f>
              <c:strCache>
                <c:ptCount val="3"/>
                <c:pt idx="0">
                  <c:v>Global Stocks</c:v>
                </c:pt>
                <c:pt idx="1">
                  <c:v>Global Bonds</c:v>
                </c:pt>
                <c:pt idx="2">
                  <c:v>Commodities</c:v>
                </c:pt>
              </c:strCache>
            </c:strRef>
          </c:cat>
          <c:val>
            <c:numRef>
              <c:f>Results!$E$2:$E$4</c:f>
              <c:numCache>
                <c:formatCode>0%</c:formatCode>
                <c:ptCount val="3"/>
                <c:pt idx="0">
                  <c:v>0.42245199409158057</c:v>
                </c:pt>
                <c:pt idx="1">
                  <c:v>2.7326440177252588E-2</c:v>
                </c:pt>
                <c:pt idx="2">
                  <c:v>0.55022156573116676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84160"/>
        <c:axId val="155885952"/>
      </c:barChart>
      <c:catAx>
        <c:axId val="1558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5885952"/>
        <c:crosses val="autoZero"/>
        <c:auto val="1"/>
        <c:lblAlgn val="ctr"/>
        <c:lblOffset val="100"/>
        <c:noMultiLvlLbl val="0"/>
      </c:catAx>
      <c:valAx>
        <c:axId val="155885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88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030312664483566"/>
          <c:y val="0.82372292173155781"/>
          <c:w val="0.50969687335516434"/>
          <c:h val="0.17073551289959721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2</xdr:col>
      <xdr:colOff>0</xdr:colOff>
      <xdr:row>22</xdr:row>
      <xdr:rowOff>38100</xdr:rowOff>
    </xdr:to>
    <xdr:pic>
      <xdr:nvPicPr>
        <xdr:cNvPr id="410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85725</xdr:rowOff>
    </xdr:from>
    <xdr:to>
      <xdr:col>16</xdr:col>
      <xdr:colOff>600075</xdr:colOff>
      <xdr:row>20</xdr:row>
      <xdr:rowOff>28575</xdr:rowOff>
    </xdr:to>
    <xdr:graphicFrame macro="">
      <xdr:nvGraphicFramePr>
        <xdr:cNvPr id="30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0.0821</cdr:x>
      <cdr:y>0.82584</cdr:y>
    </cdr:from>
    <cdr:to>
      <cdr:x>0.16824</cdr:x>
      <cdr:y>0.97347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81025" y="3409950"/>
          <a:ext cx="609600" cy="6096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tabSelected="1" workbookViewId="0"/>
  </sheetViews>
  <sheetFormatPr defaultRowHeight="15" x14ac:dyDescent="0.25"/>
  <sheetData>
    <row r="2" spans="2:2" x14ac:dyDescent="0.25">
      <c r="B2" t="s">
        <v>10</v>
      </c>
    </row>
    <row r="4" spans="2:2" x14ac:dyDescent="0.25">
      <c r="B4" t="s">
        <v>11</v>
      </c>
    </row>
    <row r="6" spans="2:2" x14ac:dyDescent="0.25">
      <c r="B6" t="s">
        <v>12</v>
      </c>
    </row>
    <row r="8" spans="2:2" x14ac:dyDescent="0.25">
      <c r="B8" t="s">
        <v>13</v>
      </c>
    </row>
    <row r="10" spans="2:2" x14ac:dyDescent="0.25">
      <c r="B10" t="s">
        <v>14</v>
      </c>
    </row>
    <row r="12" spans="2:2" x14ac:dyDescent="0.25">
      <c r="B12" t="s">
        <v>15</v>
      </c>
    </row>
    <row r="14" spans="2:2" x14ac:dyDescent="0.25">
      <c r="B14" t="s">
        <v>16</v>
      </c>
    </row>
    <row r="16" spans="2:2" x14ac:dyDescent="0.25">
      <c r="B16" t="s">
        <v>19</v>
      </c>
    </row>
    <row r="18" spans="2:3" x14ac:dyDescent="0.25">
      <c r="B18" t="s">
        <v>18</v>
      </c>
    </row>
    <row r="22" spans="2:3" x14ac:dyDescent="0.25">
      <c r="C22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workbookViewId="0"/>
  </sheetViews>
  <sheetFormatPr defaultRowHeight="15" x14ac:dyDescent="0.25"/>
  <cols>
    <col min="1" max="1" width="12.85546875" bestFit="1" customWidth="1"/>
    <col min="4" max="4" width="16.7109375" customWidth="1"/>
  </cols>
  <sheetData>
    <row r="1" spans="1:5" ht="45" customHeight="1" x14ac:dyDescent="0.25">
      <c r="A1" s="5" t="s">
        <v>0</v>
      </c>
      <c r="B1" s="6" t="s">
        <v>8</v>
      </c>
      <c r="C1" s="7" t="s">
        <v>6</v>
      </c>
      <c r="D1" s="6" t="s">
        <v>7</v>
      </c>
      <c r="E1" s="8" t="s">
        <v>9</v>
      </c>
    </row>
    <row r="2" spans="1:5" x14ac:dyDescent="0.25">
      <c r="A2" s="3" t="str">
        <f t="array" ref="A2:A4">Assets</f>
        <v>Global Stocks</v>
      </c>
      <c r="B2" s="19">
        <f>1/3</f>
        <v>0.33333333333333331</v>
      </c>
      <c r="C2" s="13">
        <f t="array" ref="C2:C4">Vols</f>
        <v>0.2</v>
      </c>
      <c r="D2" s="11">
        <f t="array" ref="D2:D4">MMULT(CovarMatrix,Weights)*Weights</f>
        <v>7.9444444444444449E-3</v>
      </c>
      <c r="E2" s="9">
        <f t="shared" ref="E2:E7" si="0">D2/PortVar</f>
        <v>0.42245199409158057</v>
      </c>
    </row>
    <row r="3" spans="1:5" x14ac:dyDescent="0.25">
      <c r="A3" s="4" t="str">
        <v>Global Bonds</v>
      </c>
      <c r="B3" s="20">
        <f t="shared" ref="B3:B4" si="1">1/3</f>
        <v>0.33333333333333331</v>
      </c>
      <c r="C3" s="14">
        <v>0.05</v>
      </c>
      <c r="D3" s="12">
        <v>5.1388888888888892E-4</v>
      </c>
      <c r="E3" s="10">
        <f t="shared" si="0"/>
        <v>2.7326440177252588E-2</v>
      </c>
    </row>
    <row r="4" spans="1:5" x14ac:dyDescent="0.25">
      <c r="A4" s="4" t="str">
        <v>Commodities</v>
      </c>
      <c r="B4" s="20">
        <f t="shared" si="1"/>
        <v>0.33333333333333331</v>
      </c>
      <c r="C4" s="14">
        <v>0.25</v>
      </c>
      <c r="D4" s="12">
        <v>1.0347222222222219E-2</v>
      </c>
      <c r="E4" s="10">
        <f t="shared" si="0"/>
        <v>0.55022156573116676</v>
      </c>
    </row>
    <row r="5" spans="1:5" x14ac:dyDescent="0.25">
      <c r="A5" s="2" t="s">
        <v>5</v>
      </c>
      <c r="B5" s="15">
        <f>SUM(Weights)</f>
        <v>1</v>
      </c>
      <c r="C5" s="16">
        <f>SQRT(PortVar)</f>
        <v>0.13713334953816142</v>
      </c>
      <c r="D5" s="17">
        <f>SUM(D2:D4)</f>
        <v>1.8805555555555555E-2</v>
      </c>
      <c r="E5" s="18">
        <f t="shared" ref="E5:E7" si="2">D5/PortVar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"/>
  <sheetViews>
    <sheetView workbookViewId="0">
      <selection activeCell="A2" sqref="A2"/>
    </sheetView>
  </sheetViews>
  <sheetFormatPr defaultRowHeight="15" x14ac:dyDescent="0.25"/>
  <cols>
    <col min="1" max="1" width="12.85546875" bestFit="1" customWidth="1"/>
  </cols>
  <sheetData>
    <row r="1" spans="1:6" s="33" customFormat="1" x14ac:dyDescent="0.25">
      <c r="A1" s="34" t="s">
        <v>0</v>
      </c>
      <c r="B1" s="34" t="s">
        <v>4</v>
      </c>
      <c r="C1" s="34"/>
      <c r="D1" s="34"/>
      <c r="E1" s="34"/>
      <c r="F1" s="34"/>
    </row>
    <row r="2" spans="1:6" s="33" customFormat="1" x14ac:dyDescent="0.25">
      <c r="A2" s="34" t="str">
        <f t="array" ref="A2:A4">Assets</f>
        <v>Global Stocks</v>
      </c>
      <c r="B2" s="35">
        <f t="array" ref="B2:D4">MMULT(Vols,TRANSPOSE(Vols))*Correlations</f>
        <v>4.0000000000000008E-2</v>
      </c>
      <c r="C2" s="35">
        <v>1.5000000000000002E-3</v>
      </c>
      <c r="D2" s="35">
        <v>0.03</v>
      </c>
      <c r="E2" s="35"/>
      <c r="F2" s="35"/>
    </row>
    <row r="3" spans="1:6" s="33" customFormat="1" x14ac:dyDescent="0.25">
      <c r="A3" s="34" t="str">
        <v>Global Bonds</v>
      </c>
      <c r="B3" s="35">
        <v>1.5000000000000002E-3</v>
      </c>
      <c r="C3" s="35">
        <v>2.5000000000000005E-3</v>
      </c>
      <c r="D3" s="35">
        <v>6.2500000000000012E-4</v>
      </c>
      <c r="E3" s="35"/>
      <c r="F3" s="35"/>
    </row>
    <row r="4" spans="1:6" s="33" customFormat="1" x14ac:dyDescent="0.25">
      <c r="A4" s="34" t="str">
        <v>Commodities</v>
      </c>
      <c r="B4" s="35">
        <v>0.03</v>
      </c>
      <c r="C4" s="35">
        <v>6.2500000000000012E-4</v>
      </c>
      <c r="D4" s="35">
        <v>6.25E-2</v>
      </c>
      <c r="E4" s="35"/>
      <c r="F4" s="35"/>
    </row>
    <row r="5" spans="1:6" s="33" customFormat="1" x14ac:dyDescent="0.25">
      <c r="A5" s="34"/>
      <c r="B5" s="35"/>
      <c r="C5" s="35"/>
      <c r="D5" s="35"/>
      <c r="E5" s="35"/>
      <c r="F5" s="35"/>
    </row>
    <row r="6" spans="1:6" s="33" customFormat="1" x14ac:dyDescent="0.25">
      <c r="A6" s="34"/>
      <c r="B6" s="35"/>
      <c r="C6" s="35"/>
      <c r="D6" s="35"/>
      <c r="E6" s="35"/>
      <c r="F6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"/>
  <sheetViews>
    <sheetView workbookViewId="0">
      <selection activeCell="C2" sqref="C2:E4"/>
    </sheetView>
  </sheetViews>
  <sheetFormatPr defaultRowHeight="15" x14ac:dyDescent="0.25"/>
  <cols>
    <col min="1" max="1" width="12.85546875" bestFit="1" customWidth="1"/>
  </cols>
  <sheetData>
    <row r="1" spans="1:13" x14ac:dyDescent="0.25">
      <c r="A1" t="s">
        <v>0</v>
      </c>
      <c r="B1" t="s">
        <v>1</v>
      </c>
      <c r="C1" t="s">
        <v>2</v>
      </c>
    </row>
    <row r="2" spans="1:13" x14ac:dyDescent="0.25">
      <c r="A2" s="36" t="s">
        <v>20</v>
      </c>
      <c r="B2" s="21">
        <v>0.2</v>
      </c>
      <c r="C2" s="27">
        <v>1</v>
      </c>
      <c r="D2" s="28">
        <f t="array" ref="D2:E2">TRANSPOSE(C3:C4)</f>
        <v>0.15</v>
      </c>
      <c r="E2" s="29">
        <v>0.6</v>
      </c>
      <c r="I2" s="1"/>
      <c r="J2" s="1"/>
      <c r="K2" s="1"/>
      <c r="L2" s="1"/>
      <c r="M2" s="1"/>
    </row>
    <row r="3" spans="1:13" x14ac:dyDescent="0.25">
      <c r="A3" s="36" t="s">
        <v>21</v>
      </c>
      <c r="B3" s="22">
        <v>0.05</v>
      </c>
      <c r="C3" s="24">
        <v>0.15</v>
      </c>
      <c r="D3" s="30">
        <v>1</v>
      </c>
      <c r="E3" s="31">
        <f t="array" ref="E3">D4</f>
        <v>0.05</v>
      </c>
      <c r="I3" s="1"/>
      <c r="J3" s="1"/>
      <c r="K3" s="1"/>
      <c r="L3" s="1"/>
      <c r="M3" s="1"/>
    </row>
    <row r="4" spans="1:13" x14ac:dyDescent="0.25">
      <c r="A4" s="36" t="s">
        <v>3</v>
      </c>
      <c r="B4" s="23">
        <v>0.25</v>
      </c>
      <c r="C4" s="25">
        <v>0.6</v>
      </c>
      <c r="D4" s="26">
        <v>0.05</v>
      </c>
      <c r="E4" s="32">
        <v>1</v>
      </c>
      <c r="I4" s="1"/>
      <c r="J4" s="1"/>
      <c r="K4" s="1"/>
      <c r="L4" s="1"/>
      <c r="M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Results</vt:lpstr>
      <vt:lpstr>Calculations</vt:lpstr>
      <vt:lpstr>Inputs</vt:lpstr>
      <vt:lpstr>Assets</vt:lpstr>
      <vt:lpstr>Correlations</vt:lpstr>
      <vt:lpstr>CovarMatrix</vt:lpstr>
      <vt:lpstr>PortSD</vt:lpstr>
      <vt:lpstr>PortVar</vt:lpstr>
      <vt:lpstr>PortWeight</vt:lpstr>
      <vt:lpstr>Vols</vt:lpstr>
      <vt:lpstr>Weights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Tom_Anichini</dc:creator>
  <cp:lastModifiedBy>Tom_Anichini</cp:lastModifiedBy>
  <dcterms:created xsi:type="dcterms:W3CDTF">2011-08-15T20:42:43Z</dcterms:created>
  <dcterms:modified xsi:type="dcterms:W3CDTF">2014-09-27T23:26:29Z</dcterms:modified>
</cp:coreProperties>
</file>